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9929AAFF-6DDE-4660-9004-0DAABAE463A9}" xr6:coauthVersionLast="47" xr6:coauthVersionMax="47" xr10:uidLastSave="{00000000-0000-0000-0000-000000000000}"/>
  <bookViews>
    <workbookView xWindow="5775" yWindow="345" windowWidth="16665" windowHeight="12885" xr2:uid="{8B235C88-8E56-4726-9E5B-D6417747238C}"/>
  </bookViews>
  <sheets>
    <sheet name="カレンダー" sheetId="1" r:id="rId1"/>
    <sheet name="設定" sheetId="3" r:id="rId2"/>
  </sheets>
  <definedNames>
    <definedName name="_xlnm.Print_Titles" localSheetId="0">カレンダー!$1:$5</definedName>
    <definedName name="プラスティック">設定!$C$10</definedName>
    <definedName name="可燃ゴミ">設定!$C$8:$C$9</definedName>
    <definedName name="開始">設定!$E$11</definedName>
    <definedName name="月">設定!$C$6</definedName>
    <definedName name="資源ごみ">設定!$C$11</definedName>
    <definedName name="終了">設定!$F$11</definedName>
    <definedName name="週">設定!$M$7:$M$10</definedName>
    <definedName name="年">設定!$C$5</definedName>
    <definedName name="曜日">設定!$L$7:$L$12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A7" i="1"/>
  <c r="D4" i="1"/>
  <c r="C4" i="1"/>
  <c r="C3" i="1"/>
  <c r="D2" i="1"/>
  <c r="C2" i="1"/>
  <c r="F11" i="3"/>
  <c r="E11" i="3" s="1"/>
  <c r="A8" i="1" l="1"/>
  <c r="A10" i="1" l="1"/>
  <c r="A11" i="1" s="1"/>
  <c r="A12" i="1" s="1"/>
  <c r="A13" i="1" s="1"/>
  <c r="A14" i="1" s="1"/>
  <c r="A15" i="1" s="1"/>
  <c r="A19" i="1"/>
  <c r="B10" i="1" l="1"/>
  <c r="A18" i="1"/>
  <c r="B18" i="1"/>
  <c r="A30" i="1"/>
  <c r="A21" i="1"/>
  <c r="C10" i="1"/>
  <c r="B11" i="1"/>
  <c r="B12" i="1" s="1"/>
  <c r="B13" i="1" s="1"/>
  <c r="B14" i="1" s="1"/>
  <c r="B15" i="1" s="1"/>
  <c r="A29" i="1" l="1"/>
  <c r="B29" i="1"/>
  <c r="A32" i="1"/>
  <c r="B21" i="1"/>
  <c r="A22" i="1"/>
  <c r="A23" i="1" s="1"/>
  <c r="A24" i="1" s="1"/>
  <c r="A25" i="1" s="1"/>
  <c r="A26" i="1" s="1"/>
  <c r="D10" i="1"/>
  <c r="C11" i="1"/>
  <c r="C12" i="1" s="1"/>
  <c r="C13" i="1" s="1"/>
  <c r="C14" i="1" s="1"/>
  <c r="C15" i="1" s="1"/>
  <c r="B32" i="1" l="1"/>
  <c r="A33" i="1"/>
  <c r="A34" i="1" s="1"/>
  <c r="A35" i="1" s="1"/>
  <c r="A36" i="1" s="1"/>
  <c r="A37" i="1" s="1"/>
  <c r="B22" i="1"/>
  <c r="B23" i="1" s="1"/>
  <c r="B24" i="1" s="1"/>
  <c r="B25" i="1" s="1"/>
  <c r="B26" i="1" s="1"/>
  <c r="C21" i="1"/>
  <c r="E10" i="1"/>
  <c r="D11" i="1"/>
  <c r="D12" i="1" s="1"/>
  <c r="D13" i="1" s="1"/>
  <c r="D14" i="1" s="1"/>
  <c r="D15" i="1" s="1"/>
  <c r="C22" i="1" l="1"/>
  <c r="C23" i="1" s="1"/>
  <c r="C24" i="1" s="1"/>
  <c r="C25" i="1" s="1"/>
  <c r="C26" i="1" s="1"/>
  <c r="D21" i="1"/>
  <c r="C32" i="1"/>
  <c r="B33" i="1"/>
  <c r="B34" i="1" s="1"/>
  <c r="B35" i="1" s="1"/>
  <c r="B36" i="1" s="1"/>
  <c r="B37" i="1" s="1"/>
  <c r="F10" i="1"/>
  <c r="E11" i="1"/>
  <c r="E12" i="1" s="1"/>
  <c r="E13" i="1" s="1"/>
  <c r="E14" i="1" s="1"/>
  <c r="E15" i="1" s="1"/>
  <c r="D22" i="1" l="1"/>
  <c r="D23" i="1" s="1"/>
  <c r="D24" i="1" s="1"/>
  <c r="D25" i="1" s="1"/>
  <c r="D26" i="1" s="1"/>
  <c r="E21" i="1"/>
  <c r="C33" i="1"/>
  <c r="C34" i="1" s="1"/>
  <c r="C35" i="1" s="1"/>
  <c r="C36" i="1" s="1"/>
  <c r="C37" i="1" s="1"/>
  <c r="D32" i="1"/>
  <c r="G10" i="1"/>
  <c r="G11" i="1" s="1"/>
  <c r="G12" i="1" s="1"/>
  <c r="G13" i="1" s="1"/>
  <c r="G14" i="1" s="1"/>
  <c r="G15" i="1" s="1"/>
  <c r="F11" i="1"/>
  <c r="F12" i="1" s="1"/>
  <c r="F13" i="1" s="1"/>
  <c r="F14" i="1" s="1"/>
  <c r="F15" i="1" s="1"/>
  <c r="E22" i="1" l="1"/>
  <c r="E23" i="1" s="1"/>
  <c r="E24" i="1" s="1"/>
  <c r="E25" i="1" s="1"/>
  <c r="E26" i="1" s="1"/>
  <c r="F21" i="1"/>
  <c r="E32" i="1"/>
  <c r="D33" i="1"/>
  <c r="D34" i="1" s="1"/>
  <c r="D35" i="1" s="1"/>
  <c r="D36" i="1" s="1"/>
  <c r="D37" i="1" s="1"/>
  <c r="F22" i="1" l="1"/>
  <c r="F23" i="1" s="1"/>
  <c r="F24" i="1" s="1"/>
  <c r="F25" i="1" s="1"/>
  <c r="F26" i="1" s="1"/>
  <c r="G21" i="1"/>
  <c r="G22" i="1" s="1"/>
  <c r="G23" i="1" s="1"/>
  <c r="G24" i="1" s="1"/>
  <c r="G25" i="1" s="1"/>
  <c r="G26" i="1" s="1"/>
  <c r="F32" i="1"/>
  <c r="E33" i="1"/>
  <c r="E34" i="1" s="1"/>
  <c r="E35" i="1" s="1"/>
  <c r="E36" i="1" s="1"/>
  <c r="E37" i="1" s="1"/>
  <c r="F33" i="1" l="1"/>
  <c r="F34" i="1" s="1"/>
  <c r="F35" i="1" s="1"/>
  <c r="F36" i="1" s="1"/>
  <c r="F37" i="1" s="1"/>
  <c r="G32" i="1"/>
  <c r="G33" i="1" s="1"/>
  <c r="G34" i="1" s="1"/>
  <c r="G35" i="1" s="1"/>
  <c r="G36" i="1" s="1"/>
  <c r="G37" i="1" s="1"/>
</calcChain>
</file>

<file path=xl/sharedStrings.xml><?xml version="1.0" encoding="utf-8"?>
<sst xmlns="http://schemas.openxmlformats.org/spreadsheetml/2006/main" count="51" uniqueCount="21">
  <si>
    <t>YEAR</t>
    <phoneticPr fontId="2"/>
  </si>
  <si>
    <t>MONTH</t>
    <phoneticPr fontId="2"/>
  </si>
  <si>
    <t>入力データ</t>
    <rPh sb="0" eb="2">
      <t>ニュウリョク</t>
    </rPh>
    <phoneticPr fontId="2"/>
  </si>
  <si>
    <t>年</t>
    <rPh sb="0" eb="1">
      <t>ネン</t>
    </rPh>
    <phoneticPr fontId="2"/>
  </si>
  <si>
    <t>可燃ゴミ</t>
    <rPh sb="0" eb="2">
      <t>カネン</t>
    </rPh>
    <phoneticPr fontId="2"/>
  </si>
  <si>
    <t>プラスティック</t>
    <phoneticPr fontId="2"/>
  </si>
  <si>
    <t>資源ごみ</t>
    <rPh sb="0" eb="2">
      <t>シゲン</t>
    </rPh>
    <phoneticPr fontId="2"/>
  </si>
  <si>
    <t>曜日</t>
    <rPh sb="0" eb="2">
      <t>ヨウビ</t>
    </rPh>
    <phoneticPr fontId="2"/>
  </si>
  <si>
    <t>週</t>
    <rPh sb="0" eb="1">
      <t>シュウ</t>
    </rPh>
    <phoneticPr fontId="2"/>
  </si>
  <si>
    <t>可燃ゴミ1</t>
    <rPh sb="0" eb="2">
      <t>カネン</t>
    </rPh>
    <phoneticPr fontId="2"/>
  </si>
  <si>
    <t>可燃ゴミ2</t>
    <rPh sb="0" eb="2">
      <t>カネン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</si>
  <si>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</si>
  <si>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</si>
  <si>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</si>
  <si>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</si>
  <si>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</si>
  <si>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</si>
  <si>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</si>
  <si>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月</t>
    <rPh sb="0" eb="1">
      <t>ツキ</t>
    </rPh>
    <phoneticPr fontId="2"/>
  </si>
  <si>
    <t>水</t>
    <rPh sb="0" eb="1">
      <t>ミズ</t>
    </rPh>
    <phoneticPr fontId="2"/>
  </si>
  <si>
    <t>木</t>
    <rPh sb="0" eb="1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</si>
</sst>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mm"/>
    <numFmt numFmtId="177" formatCode="d"/>
  </numFmts>
  <fonts count="12" x14ac:knownFonts="1">
    <font>
      <sz val="11"/>
      <color theme="1"/>
      <name val="游ゴシック"/>
      <family val="2"/>
      <charset val="128"/>
      <scheme val="minor"/>
    </font>
    <font>
      <b/>
      <sz val="9"/>
      <color theme="9" tint="0.79998168889431442"/>
      <name val="Century Gothic"/>
      <family val="2"/>
    </font>
    <font>
      <sz val="6"/>
      <name val="游ゴシック"/>
      <family val="2"/>
      <charset val="128"/>
      <scheme val="minor"/>
    </font>
    <font>
      <sz val="12"/>
      <color theme="1"/>
      <name val="Century Gothic"/>
      <family val="2"/>
    </font>
    <font>
      <sz val="14"/>
      <color rgb="FFFF0000"/>
      <name val="Century Gothic"/>
      <family val="2"/>
    </font>
    <font>
      <sz val="14"/>
      <color theme="1"/>
      <name val="Century Gothic"/>
      <family val="2"/>
    </font>
    <font>
      <sz val="14"/>
      <color rgb="FF0070C0"/>
      <name val="Century Gothic"/>
      <family val="2"/>
    </font>
    <font>
      <sz val="11"/>
      <color theme="9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"/>
      <color rgb="FF000000"/>
      <name val="Arial"/>
      <family val="2"/>
    </font>
    <font>
      <sz val="12"/>
      <color rgb="FFFF000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" fillId="3" borderId="0" xfId="0" applyFont="1" applyFill="1" applyAlignment="1">
      <alignment horizontal="center" vertical="center"/>
    </xf>
    <xf numFmtId="177" fontId="4" fillId="5" borderId="0" xfId="0" applyNumberFormat="1" applyFont="1" applyFill="1" applyAlignment="1">
      <alignment horizontal="center" vertical="center"/>
    </xf>
    <xf numFmtId="177" fontId="5" fillId="5" borderId="0" xfId="0" applyNumberFormat="1" applyFont="1" applyFill="1" applyAlignment="1">
      <alignment horizontal="center" vertical="center"/>
    </xf>
    <xf numFmtId="177" fontId="6" fillId="5" borderId="0" xfId="0" applyNumberFormat="1" applyFont="1" applyFill="1" applyAlignment="1">
      <alignment horizontal="center" vertical="center"/>
    </xf>
    <xf numFmtId="176" fontId="7" fillId="2" borderId="0" xfId="0" applyNumberFormat="1" applyFont="1" applyFill="1">
      <alignment vertical="center"/>
    </xf>
    <xf numFmtId="0" fontId="9" fillId="0" borderId="0" xfId="0" applyFont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10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0" fillId="9" borderId="0" xfId="0" applyFill="1">
      <alignment vertical="center"/>
    </xf>
  </cellXfs>
  <cellStyles count="1">
    <cellStyle name="標準" xfId="0" builtinId="0"/>
  </cellStyles>
  <dxfs count="12"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537933</xdr:colOff>
      <xdr:row>6</xdr:row>
      <xdr:rowOff>0</xdr:rowOff>
    </xdr:from>
    <xdr:ext cx="1384674" cy="843757"/>
    <xdr:sp macro="" textlink="A8">
      <xdr:nvSpPr>
        <xdr:cNvPr id="2" name="正方形/長方形 1">
          <a:extLst>
            <a:ext uri="{FF2B5EF4-FFF2-40B4-BE49-F238E27FC236}">
              <a16:creationId xmlns:a16="http://schemas.microsoft.com/office/drawing/2014/main" id="{E4BE0093-C8F3-4D84-1D4A-80A52FD40520}"/>
            </a:ext>
          </a:extLst>
        </xdr:cNvPr>
        <xdr:cNvSpPr/>
      </xdr:nvSpPr>
      <xdr:spPr>
        <a:xfrm>
          <a:off x="5387024" y="1472045"/>
          <a:ext cx="1384674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indent="0" algn="r"/>
          <a:fld id="{F204EB89-F835-440F-A05F-A2665082D5E6}" type="TxLink">
            <a:rPr lang="en-US" altLang="en-US" sz="4800" b="1" i="0" u="none" strike="noStrike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Congenial Black" panose="02000503040000020004" pitchFamily="2" charset="0"/>
              <a:ea typeface="游ゴシック"/>
              <a:cs typeface="+mn-cs"/>
            </a:rPr>
            <a:pPr marL="0" indent="0" algn="r"/>
            <a:t>January</a:t>
          </a:fld>
          <a:endParaRPr lang="ja-JP" altLang="en-US" sz="4800" b="1" i="0" u="none" strike="noStrike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  <a:latin typeface="Congenial Black" panose="02000503040000020004" pitchFamily="2" charset="0"/>
            <a:ea typeface="游ゴシック"/>
            <a:cs typeface="+mn-cs"/>
          </a:endParaRPr>
        </a:p>
      </xdr:txBody>
    </xdr:sp>
    <xdr:clientData/>
  </xdr:oneCellAnchor>
  <xdr:oneCellAnchor>
    <xdr:from>
      <xdr:col>5</xdr:col>
      <xdr:colOff>735424</xdr:colOff>
      <xdr:row>17</xdr:row>
      <xdr:rowOff>0</xdr:rowOff>
    </xdr:from>
    <xdr:ext cx="1187183" cy="843757"/>
    <xdr:sp macro="" textlink="A19">
      <xdr:nvSpPr>
        <xdr:cNvPr id="3" name="正方形/長方形 2">
          <a:extLst>
            <a:ext uri="{FF2B5EF4-FFF2-40B4-BE49-F238E27FC236}">
              <a16:creationId xmlns:a16="http://schemas.microsoft.com/office/drawing/2014/main" id="{9BF3912B-D17E-43A9-B73B-638C14E17389}"/>
            </a:ext>
          </a:extLst>
        </xdr:cNvPr>
        <xdr:cNvSpPr/>
      </xdr:nvSpPr>
      <xdr:spPr>
        <a:xfrm>
          <a:off x="5584515" y="5143500"/>
          <a:ext cx="1187183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indent="0" algn="r"/>
          <a:fld id="{FD1E14DF-79F0-4CEF-9019-75E41E4AB542}" type="TxLink">
            <a:rPr lang="en-US" altLang="en-US" sz="4800" b="1" i="0" u="none" strike="noStrike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Congenial Black" panose="02000503040000020004" pitchFamily="2" charset="0"/>
              <a:ea typeface="游ゴシック"/>
              <a:cs typeface="+mn-cs"/>
            </a:rPr>
            <a:pPr marL="0" indent="0" algn="r"/>
            <a:t>February</a:t>
          </a:fld>
          <a:endParaRPr lang="ja-JP" altLang="en-US" sz="4800" b="1" i="0" u="none" strike="noStrike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  <a:latin typeface="Congenial Black" panose="02000503040000020004" pitchFamily="2" charset="0"/>
            <a:ea typeface="游ゴシック"/>
            <a:cs typeface="+mn-cs"/>
          </a:endParaRPr>
        </a:p>
      </xdr:txBody>
    </xdr:sp>
    <xdr:clientData/>
  </xdr:oneCellAnchor>
  <xdr:oneCellAnchor>
    <xdr:from>
      <xdr:col>4</xdr:col>
      <xdr:colOff>886203</xdr:colOff>
      <xdr:row>28</xdr:row>
      <xdr:rowOff>0</xdr:rowOff>
    </xdr:from>
    <xdr:ext cx="2007665" cy="843757"/>
    <xdr:sp macro="" textlink="A30">
      <xdr:nvSpPr>
        <xdr:cNvPr id="5" name="正方形/長方形 4">
          <a:extLst>
            <a:ext uri="{FF2B5EF4-FFF2-40B4-BE49-F238E27FC236}">
              <a16:creationId xmlns:a16="http://schemas.microsoft.com/office/drawing/2014/main" id="{200BDD49-6D74-4D81-9799-04973D2D9CAC}"/>
            </a:ext>
          </a:extLst>
        </xdr:cNvPr>
        <xdr:cNvSpPr/>
      </xdr:nvSpPr>
      <xdr:spPr>
        <a:xfrm>
          <a:off x="4765476" y="8814955"/>
          <a:ext cx="2007665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indent="0" algn="r"/>
          <a:fld id="{8577FFD5-F866-41E1-BDB1-06D26E679E99}" type="TxLink">
            <a:rPr lang="en-US" altLang="en-US" sz="4800" b="1" i="0" u="none" strike="noStrike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Congenial Black" panose="02000503040000020004" pitchFamily="2" charset="0"/>
              <a:ea typeface="游ゴシック"/>
              <a:cs typeface="+mn-cs"/>
            </a:rPr>
            <a:pPr marL="0" indent="0" algn="r"/>
            <a:t>March</a:t>
          </a:fld>
          <a:endParaRPr lang="ja-JP" altLang="en-US" sz="4800" b="1" i="0" u="none" strike="noStrike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  <a:latin typeface="Congenial Black" panose="02000503040000020004" pitchFamily="2" charset="0"/>
            <a:ea typeface="游ゴシック"/>
            <a:cs typeface="+mn-cs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7CDAC-373C-43B4-AE87-B8D73CF702A5}">
  <dimension ref="A2:G37"/>
  <sheetViews>
    <sheetView tabSelected="1" view="pageBreakPreview" zoomScale="115" zoomScaleNormal="55" zoomScaleSheetLayoutView="115" workbookViewId="0">
      <selection activeCell="K14" sqref="K14"/>
    </sheetView>
  </sheetViews>
  <sheetFormatPr defaultRowHeight="18.75" x14ac:dyDescent="0.4"/>
  <cols>
    <col min="1" max="7" width="12.625" customWidth="1"/>
  </cols>
  <sheetData>
    <row r="2" spans="1:7" x14ac:dyDescent="0.4">
      <c r="A2" s="9" t="s">
        <v>4</v>
      </c>
      <c r="B2" s="9"/>
      <c r="C2" s="9" t="str">
        <f>設定!C8</f>
        <v>火</v>
      </c>
      <c r="D2" s="9" t="str">
        <f>設定!C9</f>
        <v>金</v>
      </c>
    </row>
    <row r="3" spans="1:7" x14ac:dyDescent="0.4">
      <c r="A3" s="11" t="s">
        <v>5</v>
      </c>
      <c r="B3" s="11"/>
      <c r="C3" s="11" t="str">
        <f>プラスティック</f>
        <v>水</v>
      </c>
      <c r="D3" s="11"/>
    </row>
    <row r="4" spans="1:7" x14ac:dyDescent="0.4">
      <c r="A4" s="10" t="s">
        <v>6</v>
      </c>
      <c r="B4" s="10"/>
      <c r="C4" s="10" t="str">
        <f>資源ごみ</f>
        <v>木</v>
      </c>
      <c r="D4" s="10" t="str">
        <f>"第"&amp;設定!D11&amp;"週"</f>
        <v>第1週</v>
      </c>
    </row>
    <row r="6" spans="1:7" ht="21" customHeight="1" x14ac:dyDescent="0.4">
      <c r="A6" s="1" t="s">
        <v>0</v>
      </c>
      <c r="B6" s="1" t="s">
        <v>1</v>
      </c>
      <c r="C6" s="2"/>
      <c r="D6" s="2"/>
      <c r="E6" s="2"/>
      <c r="F6" s="2"/>
      <c r="G6" s="2"/>
    </row>
    <row r="7" spans="1:7" ht="21" customHeight="1" x14ac:dyDescent="0.4">
      <c r="A7" s="3">
        <f>年</f>
        <v>2024</v>
      </c>
      <c r="B7" s="3">
        <f>月</f>
        <v>1</v>
      </c>
      <c r="C7" s="2"/>
      <c r="D7" s="2"/>
      <c r="E7" s="2"/>
      <c r="F7" s="2"/>
      <c r="G7" s="2"/>
    </row>
    <row r="8" spans="1:7" ht="36" customHeight="1" x14ac:dyDescent="0.4">
      <c r="A8" s="7">
        <f>DATE(A7,B7,1)</f>
        <v>45292</v>
      </c>
      <c r="B8" s="2"/>
      <c r="C8" s="2"/>
      <c r="D8" s="2"/>
      <c r="E8" s="2"/>
      <c r="F8" s="2"/>
      <c r="G8" s="2"/>
    </row>
    <row r="9" spans="1:7" ht="30" customHeight="1" x14ac:dyDescent="0.4">
      <c r="A9" s="12" t="s">
        <v>11</v>
      </c>
      <c r="B9" s="13" t="s">
        <v>12</v>
      </c>
      <c r="C9" s="13" t="s">
        <v>13</v>
      </c>
      <c r="D9" s="13" t="s">
        <v>14</v>
      </c>
      <c r="E9" s="13" t="s">
        <v>15</v>
      </c>
      <c r="F9" s="13" t="s">
        <v>16</v>
      </c>
      <c r="G9" s="14" t="s">
        <v>17</v>
      </c>
    </row>
    <row r="10" spans="1:7" ht="27" customHeight="1" x14ac:dyDescent="0.4">
      <c r="A10" s="4">
        <f>A8+1-WEEKDAY(A8)</f>
        <v>45291</v>
      </c>
      <c r="B10" s="5">
        <f t="shared" ref="B10:G10" si="0">A10+1</f>
        <v>45292</v>
      </c>
      <c r="C10" s="5">
        <f t="shared" si="0"/>
        <v>45293</v>
      </c>
      <c r="D10" s="5">
        <f t="shared" si="0"/>
        <v>45294</v>
      </c>
      <c r="E10" s="5">
        <f t="shared" si="0"/>
        <v>45295</v>
      </c>
      <c r="F10" s="5">
        <f t="shared" si="0"/>
        <v>45296</v>
      </c>
      <c r="G10" s="6">
        <f t="shared" si="0"/>
        <v>45297</v>
      </c>
    </row>
    <row r="11" spans="1:7" ht="27" customHeight="1" x14ac:dyDescent="0.4">
      <c r="A11" s="4">
        <f t="shared" ref="A11:G15" si="1">A10+7</f>
        <v>45298</v>
      </c>
      <c r="B11" s="5">
        <f t="shared" si="1"/>
        <v>45299</v>
      </c>
      <c r="C11" s="5">
        <f t="shared" si="1"/>
        <v>45300</v>
      </c>
      <c r="D11" s="5">
        <f t="shared" si="1"/>
        <v>45301</v>
      </c>
      <c r="E11" s="5">
        <f t="shared" si="1"/>
        <v>45302</v>
      </c>
      <c r="F11" s="5">
        <f t="shared" si="1"/>
        <v>45303</v>
      </c>
      <c r="G11" s="6">
        <f t="shared" si="1"/>
        <v>45304</v>
      </c>
    </row>
    <row r="12" spans="1:7" ht="27" customHeight="1" x14ac:dyDescent="0.4">
      <c r="A12" s="4">
        <f t="shared" si="1"/>
        <v>45305</v>
      </c>
      <c r="B12" s="5">
        <f t="shared" si="1"/>
        <v>45306</v>
      </c>
      <c r="C12" s="5">
        <f t="shared" si="1"/>
        <v>45307</v>
      </c>
      <c r="D12" s="5">
        <f t="shared" si="1"/>
        <v>45308</v>
      </c>
      <c r="E12" s="5">
        <f t="shared" si="1"/>
        <v>45309</v>
      </c>
      <c r="F12" s="5">
        <f t="shared" si="1"/>
        <v>45310</v>
      </c>
      <c r="G12" s="6">
        <f t="shared" si="1"/>
        <v>45311</v>
      </c>
    </row>
    <row r="13" spans="1:7" ht="27" customHeight="1" x14ac:dyDescent="0.4">
      <c r="A13" s="4">
        <f t="shared" si="1"/>
        <v>45312</v>
      </c>
      <c r="B13" s="5">
        <f t="shared" si="1"/>
        <v>45313</v>
      </c>
      <c r="C13" s="5">
        <f t="shared" si="1"/>
        <v>45314</v>
      </c>
      <c r="D13" s="5">
        <f t="shared" si="1"/>
        <v>45315</v>
      </c>
      <c r="E13" s="5">
        <f t="shared" si="1"/>
        <v>45316</v>
      </c>
      <c r="F13" s="5">
        <f t="shared" si="1"/>
        <v>45317</v>
      </c>
      <c r="G13" s="6">
        <f t="shared" si="1"/>
        <v>45318</v>
      </c>
    </row>
    <row r="14" spans="1:7" ht="27" customHeight="1" x14ac:dyDescent="0.4">
      <c r="A14" s="4">
        <f t="shared" si="1"/>
        <v>45319</v>
      </c>
      <c r="B14" s="5">
        <f t="shared" si="1"/>
        <v>45320</v>
      </c>
      <c r="C14" s="5">
        <f t="shared" si="1"/>
        <v>45321</v>
      </c>
      <c r="D14" s="5">
        <f t="shared" si="1"/>
        <v>45322</v>
      </c>
      <c r="E14" s="5">
        <f t="shared" si="1"/>
        <v>45323</v>
      </c>
      <c r="F14" s="5">
        <f t="shared" si="1"/>
        <v>45324</v>
      </c>
      <c r="G14" s="6">
        <f t="shared" si="1"/>
        <v>45325</v>
      </c>
    </row>
    <row r="15" spans="1:7" ht="27" customHeight="1" x14ac:dyDescent="0.4">
      <c r="A15" s="4">
        <f t="shared" si="1"/>
        <v>45326</v>
      </c>
      <c r="B15" s="5">
        <f t="shared" si="1"/>
        <v>45327</v>
      </c>
      <c r="C15" s="5">
        <f t="shared" si="1"/>
        <v>45328</v>
      </c>
      <c r="D15" s="5">
        <f t="shared" si="1"/>
        <v>45329</v>
      </c>
      <c r="E15" s="5">
        <f t="shared" si="1"/>
        <v>45330</v>
      </c>
      <c r="F15" s="5">
        <f t="shared" si="1"/>
        <v>45331</v>
      </c>
      <c r="G15" s="6">
        <f t="shared" si="1"/>
        <v>45332</v>
      </c>
    </row>
    <row r="17" spans="1:7" ht="21" customHeight="1" x14ac:dyDescent="0.4">
      <c r="A17" s="1" t="s">
        <v>0</v>
      </c>
      <c r="B17" s="1" t="s">
        <v>1</v>
      </c>
      <c r="C17" s="2"/>
      <c r="D17" s="2"/>
      <c r="E17" s="2"/>
      <c r="F17" s="2"/>
      <c r="G17" s="2"/>
    </row>
    <row r="18" spans="1:7" ht="21" customHeight="1" x14ac:dyDescent="0.4">
      <c r="A18" s="3">
        <f>YEAR(A19)</f>
        <v>2024</v>
      </c>
      <c r="B18" s="3">
        <f>MONTH(A19)</f>
        <v>2</v>
      </c>
      <c r="C18" s="2"/>
      <c r="D18" s="2"/>
      <c r="E18" s="2"/>
      <c r="F18" s="2"/>
      <c r="G18" s="2"/>
    </row>
    <row r="19" spans="1:7" ht="36" customHeight="1" x14ac:dyDescent="0.4">
      <c r="A19" s="7">
        <f>EDATE(A8,1)</f>
        <v>45323</v>
      </c>
      <c r="B19" s="2"/>
      <c r="C19" s="2"/>
      <c r="D19" s="2"/>
      <c r="E19" s="2"/>
      <c r="F19" s="2"/>
      <c r="G19" s="2"/>
    </row>
    <row r="20" spans="1:7" ht="30" customHeight="1" x14ac:dyDescent="0.4">
      <c r="A20" s="12" t="s">
        <v>11</v>
      </c>
      <c r="B20" s="13" t="s">
        <v>12</v>
      </c>
      <c r="C20" s="13" t="s">
        <v>13</v>
      </c>
      <c r="D20" s="13" t="s">
        <v>14</v>
      </c>
      <c r="E20" s="13" t="s">
        <v>15</v>
      </c>
      <c r="F20" s="13" t="s">
        <v>16</v>
      </c>
      <c r="G20" s="14" t="s">
        <v>17</v>
      </c>
    </row>
    <row r="21" spans="1:7" ht="27" customHeight="1" x14ac:dyDescent="0.4">
      <c r="A21" s="4">
        <f>A19+1-WEEKDAY(A19)</f>
        <v>45319</v>
      </c>
      <c r="B21" s="5">
        <f t="shared" ref="B21" si="2">A21+1</f>
        <v>45320</v>
      </c>
      <c r="C21" s="5">
        <f t="shared" ref="C21" si="3">B21+1</f>
        <v>45321</v>
      </c>
      <c r="D21" s="5">
        <f t="shared" ref="D21" si="4">C21+1</f>
        <v>45322</v>
      </c>
      <c r="E21" s="5">
        <f t="shared" ref="E21" si="5">D21+1</f>
        <v>45323</v>
      </c>
      <c r="F21" s="5">
        <f t="shared" ref="F21" si="6">E21+1</f>
        <v>45324</v>
      </c>
      <c r="G21" s="6">
        <f t="shared" ref="G21" si="7">F21+1</f>
        <v>45325</v>
      </c>
    </row>
    <row r="22" spans="1:7" ht="27" customHeight="1" x14ac:dyDescent="0.4">
      <c r="A22" s="4">
        <f t="shared" ref="A22:G22" si="8">A21+7</f>
        <v>45326</v>
      </c>
      <c r="B22" s="5">
        <f t="shared" si="8"/>
        <v>45327</v>
      </c>
      <c r="C22" s="5">
        <f t="shared" si="8"/>
        <v>45328</v>
      </c>
      <c r="D22" s="5">
        <f t="shared" si="8"/>
        <v>45329</v>
      </c>
      <c r="E22" s="5">
        <f t="shared" si="8"/>
        <v>45330</v>
      </c>
      <c r="F22" s="5">
        <f t="shared" si="8"/>
        <v>45331</v>
      </c>
      <c r="G22" s="6">
        <f t="shared" si="8"/>
        <v>45332</v>
      </c>
    </row>
    <row r="23" spans="1:7" ht="27" customHeight="1" x14ac:dyDescent="0.4">
      <c r="A23" s="4">
        <f t="shared" ref="A23:G23" si="9">A22+7</f>
        <v>45333</v>
      </c>
      <c r="B23" s="5">
        <f t="shared" si="9"/>
        <v>45334</v>
      </c>
      <c r="C23" s="5">
        <f t="shared" si="9"/>
        <v>45335</v>
      </c>
      <c r="D23" s="5">
        <f t="shared" si="9"/>
        <v>45336</v>
      </c>
      <c r="E23" s="5">
        <f t="shared" si="9"/>
        <v>45337</v>
      </c>
      <c r="F23" s="5">
        <f t="shared" si="9"/>
        <v>45338</v>
      </c>
      <c r="G23" s="6">
        <f t="shared" si="9"/>
        <v>45339</v>
      </c>
    </row>
    <row r="24" spans="1:7" ht="27" customHeight="1" x14ac:dyDescent="0.4">
      <c r="A24" s="4">
        <f t="shared" ref="A24:G24" si="10">A23+7</f>
        <v>45340</v>
      </c>
      <c r="B24" s="5">
        <f t="shared" si="10"/>
        <v>45341</v>
      </c>
      <c r="C24" s="5">
        <f t="shared" si="10"/>
        <v>45342</v>
      </c>
      <c r="D24" s="5">
        <f t="shared" si="10"/>
        <v>45343</v>
      </c>
      <c r="E24" s="5">
        <f t="shared" si="10"/>
        <v>45344</v>
      </c>
      <c r="F24" s="5">
        <f t="shared" si="10"/>
        <v>45345</v>
      </c>
      <c r="G24" s="6">
        <f t="shared" si="10"/>
        <v>45346</v>
      </c>
    </row>
    <row r="25" spans="1:7" ht="27" customHeight="1" x14ac:dyDescent="0.4">
      <c r="A25" s="4">
        <f t="shared" ref="A25:G25" si="11">A24+7</f>
        <v>45347</v>
      </c>
      <c r="B25" s="5">
        <f t="shared" si="11"/>
        <v>45348</v>
      </c>
      <c r="C25" s="5">
        <f t="shared" si="11"/>
        <v>45349</v>
      </c>
      <c r="D25" s="5">
        <f t="shared" si="11"/>
        <v>45350</v>
      </c>
      <c r="E25" s="5">
        <f t="shared" si="11"/>
        <v>45351</v>
      </c>
      <c r="F25" s="5">
        <f t="shared" si="11"/>
        <v>45352</v>
      </c>
      <c r="G25" s="6">
        <f t="shared" si="11"/>
        <v>45353</v>
      </c>
    </row>
    <row r="26" spans="1:7" ht="27" customHeight="1" x14ac:dyDescent="0.4">
      <c r="A26" s="4">
        <f t="shared" ref="A26:G26" si="12">A25+7</f>
        <v>45354</v>
      </c>
      <c r="B26" s="5">
        <f t="shared" si="12"/>
        <v>45355</v>
      </c>
      <c r="C26" s="5">
        <f t="shared" si="12"/>
        <v>45356</v>
      </c>
      <c r="D26" s="5">
        <f t="shared" si="12"/>
        <v>45357</v>
      </c>
      <c r="E26" s="5">
        <f t="shared" si="12"/>
        <v>45358</v>
      </c>
      <c r="F26" s="5">
        <f t="shared" si="12"/>
        <v>45359</v>
      </c>
      <c r="G26" s="6">
        <f t="shared" si="12"/>
        <v>45360</v>
      </c>
    </row>
    <row r="28" spans="1:7" ht="21" customHeight="1" x14ac:dyDescent="0.4">
      <c r="A28" s="1" t="s">
        <v>0</v>
      </c>
      <c r="B28" s="1" t="s">
        <v>1</v>
      </c>
      <c r="C28" s="2"/>
      <c r="D28" s="2"/>
      <c r="E28" s="2"/>
      <c r="F28" s="2"/>
      <c r="G28" s="2"/>
    </row>
    <row r="29" spans="1:7" ht="21" customHeight="1" x14ac:dyDescent="0.4">
      <c r="A29" s="3">
        <f>YEAR(A30)</f>
        <v>2024</v>
      </c>
      <c r="B29" s="3">
        <f>MONTH(A30)</f>
        <v>3</v>
      </c>
      <c r="C29" s="2"/>
      <c r="D29" s="2"/>
      <c r="E29" s="2"/>
      <c r="F29" s="2"/>
      <c r="G29" s="2"/>
    </row>
    <row r="30" spans="1:7" ht="36" customHeight="1" x14ac:dyDescent="0.4">
      <c r="A30" s="7">
        <f>EDATE(A19,1)</f>
        <v>45352</v>
      </c>
      <c r="B30" s="2"/>
      <c r="C30" s="2"/>
      <c r="D30" s="2"/>
      <c r="E30" s="2"/>
      <c r="F30" s="2"/>
      <c r="G30" s="2"/>
    </row>
    <row r="31" spans="1:7" ht="30" customHeight="1" x14ac:dyDescent="0.4">
      <c r="A31" s="12" t="s">
        <v>11</v>
      </c>
      <c r="B31" s="13" t="s">
        <v>12</v>
      </c>
      <c r="C31" s="13" t="s">
        <v>13</v>
      </c>
      <c r="D31" s="13" t="s">
        <v>14</v>
      </c>
      <c r="E31" s="13" t="s">
        <v>15</v>
      </c>
      <c r="F31" s="13" t="s">
        <v>16</v>
      </c>
      <c r="G31" s="14" t="s">
        <v>17</v>
      </c>
    </row>
    <row r="32" spans="1:7" ht="27" customHeight="1" x14ac:dyDescent="0.4">
      <c r="A32" s="4">
        <f>A30+1-WEEKDAY(A30)</f>
        <v>45347</v>
      </c>
      <c r="B32" s="5">
        <f t="shared" ref="B32" si="13">A32+1</f>
        <v>45348</v>
      </c>
      <c r="C32" s="5">
        <f t="shared" ref="C32" si="14">B32+1</f>
        <v>45349</v>
      </c>
      <c r="D32" s="5">
        <f t="shared" ref="D32" si="15">C32+1</f>
        <v>45350</v>
      </c>
      <c r="E32" s="5">
        <f t="shared" ref="E32" si="16">D32+1</f>
        <v>45351</v>
      </c>
      <c r="F32" s="5">
        <f t="shared" ref="F32" si="17">E32+1</f>
        <v>45352</v>
      </c>
      <c r="G32" s="6">
        <f t="shared" ref="G32" si="18">F32+1</f>
        <v>45353</v>
      </c>
    </row>
    <row r="33" spans="1:7" ht="27" customHeight="1" x14ac:dyDescent="0.4">
      <c r="A33" s="4">
        <f t="shared" ref="A33:G33" si="19">A32+7</f>
        <v>45354</v>
      </c>
      <c r="B33" s="5">
        <f t="shared" si="19"/>
        <v>45355</v>
      </c>
      <c r="C33" s="5">
        <f t="shared" si="19"/>
        <v>45356</v>
      </c>
      <c r="D33" s="5">
        <f t="shared" si="19"/>
        <v>45357</v>
      </c>
      <c r="E33" s="5">
        <f t="shared" si="19"/>
        <v>45358</v>
      </c>
      <c r="F33" s="5">
        <f t="shared" si="19"/>
        <v>45359</v>
      </c>
      <c r="G33" s="6">
        <f t="shared" si="19"/>
        <v>45360</v>
      </c>
    </row>
    <row r="34" spans="1:7" ht="27" customHeight="1" x14ac:dyDescent="0.4">
      <c r="A34" s="4">
        <f t="shared" ref="A34:G34" si="20">A33+7</f>
        <v>45361</v>
      </c>
      <c r="B34" s="5">
        <f t="shared" si="20"/>
        <v>45362</v>
      </c>
      <c r="C34" s="5">
        <f t="shared" si="20"/>
        <v>45363</v>
      </c>
      <c r="D34" s="5">
        <f t="shared" si="20"/>
        <v>45364</v>
      </c>
      <c r="E34" s="5">
        <f t="shared" si="20"/>
        <v>45365</v>
      </c>
      <c r="F34" s="5">
        <f t="shared" si="20"/>
        <v>45366</v>
      </c>
      <c r="G34" s="6">
        <f t="shared" si="20"/>
        <v>45367</v>
      </c>
    </row>
    <row r="35" spans="1:7" ht="27" customHeight="1" x14ac:dyDescent="0.4">
      <c r="A35" s="4">
        <f t="shared" ref="A35:G35" si="21">A34+7</f>
        <v>45368</v>
      </c>
      <c r="B35" s="5">
        <f t="shared" si="21"/>
        <v>45369</v>
      </c>
      <c r="C35" s="5">
        <f t="shared" si="21"/>
        <v>45370</v>
      </c>
      <c r="D35" s="5">
        <f t="shared" si="21"/>
        <v>45371</v>
      </c>
      <c r="E35" s="5">
        <f t="shared" si="21"/>
        <v>45372</v>
      </c>
      <c r="F35" s="5">
        <f t="shared" si="21"/>
        <v>45373</v>
      </c>
      <c r="G35" s="6">
        <f t="shared" si="21"/>
        <v>45374</v>
      </c>
    </row>
    <row r="36" spans="1:7" ht="27" customHeight="1" x14ac:dyDescent="0.4">
      <c r="A36" s="4">
        <f t="shared" ref="A36:G36" si="22">A35+7</f>
        <v>45375</v>
      </c>
      <c r="B36" s="5">
        <f t="shared" si="22"/>
        <v>45376</v>
      </c>
      <c r="C36" s="5">
        <f t="shared" si="22"/>
        <v>45377</v>
      </c>
      <c r="D36" s="5">
        <f t="shared" si="22"/>
        <v>45378</v>
      </c>
      <c r="E36" s="5">
        <f t="shared" si="22"/>
        <v>45379</v>
      </c>
      <c r="F36" s="5">
        <f t="shared" si="22"/>
        <v>45380</v>
      </c>
      <c r="G36" s="6">
        <f t="shared" si="22"/>
        <v>45381</v>
      </c>
    </row>
    <row r="37" spans="1:7" ht="27" customHeight="1" x14ac:dyDescent="0.4">
      <c r="A37" s="4">
        <f t="shared" ref="A37:G37" si="23">A36+7</f>
        <v>45382</v>
      </c>
      <c r="B37" s="5">
        <f t="shared" si="23"/>
        <v>45383</v>
      </c>
      <c r="C37" s="5">
        <f t="shared" si="23"/>
        <v>45384</v>
      </c>
      <c r="D37" s="5">
        <f t="shared" si="23"/>
        <v>45385</v>
      </c>
      <c r="E37" s="5">
        <f t="shared" si="23"/>
        <v>45386</v>
      </c>
      <c r="F37" s="5">
        <f t="shared" si="23"/>
        <v>45387</v>
      </c>
      <c r="G37" s="6">
        <f t="shared" si="23"/>
        <v>45388</v>
      </c>
    </row>
  </sheetData>
  <phoneticPr fontId="2"/>
  <conditionalFormatting sqref="A10:G15">
    <cfRule type="expression" dxfId="11" priority="14" stopIfTrue="1">
      <formula>MONTH(A10)&lt;&gt;$B$7</formula>
    </cfRule>
    <cfRule type="expression" dxfId="10" priority="15">
      <formula>AND(COUNTIF(資源ごみ,A$9),開始&lt;=DAY(A10),DAY(A10)&lt;=終了)</formula>
    </cfRule>
    <cfRule type="expression" dxfId="9" priority="16">
      <formula>COUNTIF(プラスティック,A$9)</formula>
    </cfRule>
    <cfRule type="expression" dxfId="8" priority="19">
      <formula>COUNTIF(可燃ゴミ,A$9)</formula>
    </cfRule>
  </conditionalFormatting>
  <conditionalFormatting sqref="A21:G26">
    <cfRule type="expression" dxfId="7" priority="9" stopIfTrue="1">
      <formula>MONTH(A21)&lt;&gt;$B$18</formula>
    </cfRule>
    <cfRule type="expression" dxfId="6" priority="10">
      <formula>AND(COUNTIF(資源ごみ,A$20),開始&lt;=DAY(A21),DAY(A21)&lt;=終了)</formula>
    </cfRule>
    <cfRule type="expression" dxfId="5" priority="11">
      <formula>COUNTIF(プラスティック,A$20)</formula>
    </cfRule>
    <cfRule type="expression" dxfId="4" priority="12">
      <formula>COUNTIF(可燃ゴミ,A$20)</formula>
    </cfRule>
  </conditionalFormatting>
  <conditionalFormatting sqref="A32:G37">
    <cfRule type="expression" dxfId="3" priority="1" stopIfTrue="1">
      <formula>MONTH(A32)&lt;&gt;$B$29</formula>
    </cfRule>
    <cfRule type="expression" dxfId="2" priority="2">
      <formula>AND(COUNTIF(資源ごみ,A$31),開始&lt;=DAY(A32),DAY(A32)&lt;=終了)</formula>
    </cfRule>
    <cfRule type="expression" dxfId="1" priority="3">
      <formula>COUNTIF(プラスティック,A$31)</formula>
    </cfRule>
    <cfRule type="expression" dxfId="0" priority="4">
      <formula>COUNTIF(可燃ゴミ,A$31)</formula>
    </cfRule>
  </conditionalFormatting>
  <dataValidations count="1">
    <dataValidation type="list" allowBlank="1" showInputMessage="1" showErrorMessage="1" sqref="B7 B18 B29" xr:uid="{EEDAB557-7F1C-4A25-A5EF-699C163FE110}">
      <formula1>"1,2,3,4,5,6,7,8,9,10,11,12"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rowBreaks count="2" manualBreakCount="2">
    <brk id="16" max="16383" man="1"/>
    <brk id="2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21F5-9BF6-4A52-AC66-63325C5165C0}">
  <dimension ref="B2:M28"/>
  <sheetViews>
    <sheetView workbookViewId="0">
      <selection activeCell="A14" sqref="A14:XFD30"/>
    </sheetView>
  </sheetViews>
  <sheetFormatPr defaultRowHeight="18.75" x14ac:dyDescent="0.4"/>
  <cols>
    <col min="2" max="2" width="16.5" customWidth="1"/>
  </cols>
  <sheetData>
    <row r="2" spans="2:13" x14ac:dyDescent="0.4">
      <c r="B2" t="s">
        <v>2</v>
      </c>
    </row>
    <row r="5" spans="2:13" x14ac:dyDescent="0.4">
      <c r="B5" t="s">
        <v>3</v>
      </c>
      <c r="C5" s="15">
        <v>2024</v>
      </c>
    </row>
    <row r="6" spans="2:13" x14ac:dyDescent="0.4">
      <c r="B6" t="s">
        <v>18</v>
      </c>
      <c r="C6" s="15">
        <v>1</v>
      </c>
      <c r="L6" t="s">
        <v>7</v>
      </c>
      <c r="M6" t="s">
        <v>8</v>
      </c>
    </row>
    <row r="7" spans="2:13" x14ac:dyDescent="0.4">
      <c r="C7" t="s">
        <v>7</v>
      </c>
      <c r="D7" t="s">
        <v>8</v>
      </c>
      <c r="L7" t="s">
        <v>18</v>
      </c>
      <c r="M7">
        <v>1</v>
      </c>
    </row>
    <row r="8" spans="2:13" x14ac:dyDescent="0.4">
      <c r="B8" t="s">
        <v>9</v>
      </c>
      <c r="C8" s="15" t="s">
        <v>13</v>
      </c>
      <c r="D8" s="15"/>
      <c r="L8" t="s">
        <v>13</v>
      </c>
      <c r="M8">
        <v>2</v>
      </c>
    </row>
    <row r="9" spans="2:13" x14ac:dyDescent="0.4">
      <c r="B9" t="s">
        <v>10</v>
      </c>
      <c r="C9" s="15" t="s">
        <v>16</v>
      </c>
      <c r="D9" s="15"/>
      <c r="L9" t="s">
        <v>19</v>
      </c>
      <c r="M9">
        <v>3</v>
      </c>
    </row>
    <row r="10" spans="2:13" x14ac:dyDescent="0.4">
      <c r="B10" t="s">
        <v>5</v>
      </c>
      <c r="C10" s="15" t="s">
        <v>19</v>
      </c>
      <c r="D10" s="15"/>
      <c r="L10" t="s">
        <v>20</v>
      </c>
      <c r="M10">
        <v>4</v>
      </c>
    </row>
    <row r="11" spans="2:13" x14ac:dyDescent="0.4">
      <c r="B11" t="s">
        <v>6</v>
      </c>
      <c r="C11" s="15" t="s">
        <v>20</v>
      </c>
      <c r="D11" s="15">
        <v>1</v>
      </c>
      <c r="E11">
        <f>F11-6</f>
        <v>1</v>
      </c>
      <c r="F11">
        <f>D11*7</f>
        <v>7</v>
      </c>
      <c r="L11" t="s">
        <v>16</v>
      </c>
    </row>
    <row r="12" spans="2:13" x14ac:dyDescent="0.4">
      <c r="L12" t="s">
        <v>17</v>
      </c>
    </row>
    <row r="14" spans="2:13" x14ac:dyDescent="0.4">
      <c r="B14" s="8"/>
    </row>
    <row r="16" spans="2:13" x14ac:dyDescent="0.4">
      <c r="B16" s="8"/>
    </row>
    <row r="17" spans="2:2" x14ac:dyDescent="0.4">
      <c r="B17" s="8"/>
    </row>
    <row r="19" spans="2:2" x14ac:dyDescent="0.4">
      <c r="B19" s="8"/>
    </row>
    <row r="21" spans="2:2" x14ac:dyDescent="0.4">
      <c r="B21" s="8"/>
    </row>
    <row r="22" spans="2:2" x14ac:dyDescent="0.4">
      <c r="B22" s="8"/>
    </row>
    <row r="23" spans="2:2" x14ac:dyDescent="0.4">
      <c r="B23" s="8"/>
    </row>
    <row r="25" spans="2:2" x14ac:dyDescent="0.4">
      <c r="B25" s="8"/>
    </row>
    <row r="26" spans="2:2" x14ac:dyDescent="0.4">
      <c r="B26" s="8"/>
    </row>
    <row r="27" spans="2:2" x14ac:dyDescent="0.4">
      <c r="B27" s="8"/>
    </row>
    <row r="28" spans="2:2" x14ac:dyDescent="0.4">
      <c r="B28" s="8"/>
    </row>
  </sheetData>
  <phoneticPr fontId="2"/>
  <dataValidations count="2">
    <dataValidation type="list" allowBlank="1" showInputMessage="1" showErrorMessage="1" sqref="C8:C11" xr:uid="{738124B5-C45D-46CC-B8BB-4A3A14DF70C8}">
      <formula1>曜日</formula1>
    </dataValidation>
    <dataValidation type="list" allowBlank="1" showInputMessage="1" showErrorMessage="1" sqref="D8:D11" xr:uid="{106C9A4D-E6F8-41E6-9DC4-4A0435E79E7F}">
      <formula1>週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カレンダー</vt:lpstr>
      <vt:lpstr>設定</vt:lpstr>
      <vt:lpstr>カレンダー!Print_Titles</vt:lpstr>
      <vt:lpstr>プラスティック</vt:lpstr>
      <vt:lpstr>可燃ゴミ</vt:lpstr>
      <vt:lpstr>開始</vt:lpstr>
      <vt:lpstr>月</vt:lpstr>
      <vt:lpstr>資源ごみ</vt:lpstr>
      <vt:lpstr>終了</vt:lpstr>
      <vt:lpstr>週</vt:lpstr>
      <vt:lpstr>年</vt:lpstr>
      <vt:lpstr>曜日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2024-01-23T12:14:39Z</dcterms:created>
  <dcterms:modified xsi:type="dcterms:W3CDTF">2024-01-23T12:14:44Z</dcterms:modified>
</cp:coreProperties>
</file>